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87C31332-6577-484B-A471-0C749D00C24D}" xr6:coauthVersionLast="46" xr6:coauthVersionMax="46" xr10:uidLastSave="{4EA414AC-49EE-4436-AC36-39B03DEA15E7}"/>
  <bookViews>
    <workbookView xWindow="-108" yWindow="-108" windowWidth="30936" windowHeight="16896" tabRatio="719" firstSheet="5" activeTab="5" xr2:uid="{3935AA9C-E5AD-7C46-9CBC-2AF996E5CE87}"/>
  </bookViews>
  <sheets>
    <sheet name="TABLE 2 F consump energy electr" sheetId="10" state="hidden" r:id="rId1"/>
    <sheet name="TFC Template" sheetId="46" state="hidden" r:id="rId2"/>
    <sheet name="TABLE 3 WORLD CAP " sheetId="48" state="hidden" r:id="rId3"/>
    <sheet name="CAP Template" sheetId="47" state="hidden" r:id="rId4"/>
    <sheet name="GEN Template" sheetId="49" state="hidden" r:id="rId5"/>
    <sheet name="TABLE 24" sheetId="45" r:id="rId6"/>
    <sheet name="TABLE 4 Total+nuc elec product" sheetId="12" state="hidden" r:id="rId7"/>
    <sheet name="TABLE 6 World nuc production" sheetId="3" state="hidden" r:id="rId8"/>
    <sheet name="TABLE 37 Population growth" sheetId="4" state="hidden" r:id="rId9"/>
  </sheets>
  <definedNames>
    <definedName name="ColorScheme">#REF!</definedName>
    <definedName name="HoursInYear">#REF!</definedName>
    <definedName name="Mtoe2TJ">#REF!</definedName>
    <definedName name="_xlnm.Print_Area" localSheetId="3">'CAP Template'!$A$6:$H$12</definedName>
    <definedName name="_xlnm.Print_Area" localSheetId="4">'GEN Template'!$A$6:$H$12</definedName>
    <definedName name="_xlnm.Print_Area" localSheetId="1">'TFC Template'!$A$6:$E$12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49" l="1"/>
  <c r="G11" i="49"/>
  <c r="F11" i="49"/>
  <c r="E11" i="49"/>
  <c r="D11" i="49"/>
  <c r="C11" i="49"/>
  <c r="B11" i="49"/>
  <c r="G10" i="49"/>
  <c r="E10" i="49"/>
  <c r="C10" i="49"/>
  <c r="B10" i="49"/>
  <c r="A6" i="49"/>
  <c r="E12" i="47"/>
  <c r="H13" i="48"/>
  <c r="F13" i="48"/>
  <c r="D13" i="48"/>
  <c r="C13" i="48"/>
  <c r="I11" i="48"/>
  <c r="I13" i="48" s="1"/>
  <c r="G11" i="48"/>
  <c r="G13" i="48" s="1"/>
  <c r="E11" i="48"/>
  <c r="E13" i="48" s="1"/>
  <c r="E12" i="46"/>
  <c r="C12" i="46"/>
  <c r="B12" i="46"/>
  <c r="G12" i="47" l="1"/>
  <c r="C12" i="49"/>
  <c r="C12" i="47"/>
  <c r="B12" i="49"/>
  <c r="E12" i="49"/>
  <c r="B12" i="47"/>
  <c r="G12" i="49"/>
  <c r="D12" i="46"/>
  <c r="G7" i="45"/>
  <c r="E7" i="45"/>
  <c r="C7" i="45"/>
  <c r="B7" i="45"/>
  <c r="D7" i="45" l="1"/>
  <c r="D10" i="49"/>
  <c r="D12" i="49" s="1"/>
  <c r="H12" i="47"/>
  <c r="H7" i="45"/>
  <c r="H10" i="49"/>
  <c r="H12" i="49" s="1"/>
  <c r="F12" i="47"/>
  <c r="F7" i="45"/>
  <c r="F10" i="49"/>
  <c r="F12" i="49" s="1"/>
  <c r="D12" i="47"/>
  <c r="G8" i="3"/>
  <c r="C8" i="3"/>
  <c r="E8" i="3"/>
  <c r="H8" i="3"/>
  <c r="F8" i="3"/>
  <c r="D8" i="3"/>
  <c r="B8" i="3"/>
</calcChain>
</file>

<file path=xl/sharedStrings.xml><?xml version="1.0" encoding="utf-8"?>
<sst xmlns="http://schemas.openxmlformats.org/spreadsheetml/2006/main" count="108" uniqueCount="48">
  <si>
    <t>World Total</t>
  </si>
  <si>
    <t>Table 2.</t>
  </si>
  <si>
    <t>World Final Consumption of Energy and Electricity (EJ)</t>
  </si>
  <si>
    <t>Final Consumption</t>
  </si>
  <si>
    <t>Energy</t>
  </si>
  <si>
    <t>Electricity</t>
  </si>
  <si>
    <t>Choose Wording!</t>
  </si>
  <si>
    <t>Share of Total 
Energy Consumption</t>
  </si>
  <si>
    <t>Share of Electricity fromTotal Energy</t>
  </si>
  <si>
    <t>Electricity's Share of Total Energy</t>
  </si>
  <si>
    <t>Electricity as % of Total Energy</t>
  </si>
  <si>
    <t>Electrical Capacity</t>
  </si>
  <si>
    <t>Low</t>
  </si>
  <si>
    <t>High</t>
  </si>
  <si>
    <t>Total</t>
  </si>
  <si>
    <t xml:space="preserve">Nuclear </t>
  </si>
  <si>
    <t>Table 4.</t>
  </si>
  <si>
    <t>World Total and Nuclear Electrical Production (TW·h)</t>
  </si>
  <si>
    <t>Electricity Production</t>
  </si>
  <si>
    <t>Share of Total 
Electricity Production</t>
  </si>
  <si>
    <t>Region</t>
  </si>
  <si>
    <t>Northern America</t>
  </si>
  <si>
    <t>Latin America and the Caribbean</t>
  </si>
  <si>
    <t>Northern Western and Southern Europe</t>
  </si>
  <si>
    <t>Eastern Europe</t>
  </si>
  <si>
    <t>Africa</t>
  </si>
  <si>
    <t>Western Asia</t>
  </si>
  <si>
    <t>Southern Asia</t>
  </si>
  <si>
    <t>Central and Eastern Asia</t>
  </si>
  <si>
    <t>South-eastern Asia</t>
  </si>
  <si>
    <t>Oceania</t>
  </si>
  <si>
    <t>Table 6.</t>
  </si>
  <si>
    <t>World Nuclear Electricity Production (TW·h)</t>
  </si>
  <si>
    <t>Latin America and the 
Caribbean</t>
  </si>
  <si>
    <t>Northern Western and 
Southern Europe</t>
  </si>
  <si>
    <t xml:space="preserve">Table 37. </t>
  </si>
  <si>
    <t>Population Growth by Region</t>
  </si>
  <si>
    <r>
      <t xml:space="preserve">2050
</t>
    </r>
    <r>
      <rPr>
        <sz val="9"/>
        <color theme="0"/>
        <rFont val="Arial"/>
        <family val="2"/>
      </rPr>
      <t>(Million inhabitants)</t>
    </r>
  </si>
  <si>
    <t>Electricity as % of Energy</t>
  </si>
  <si>
    <t>Nuclear as % of
Electrical Capacity</t>
  </si>
  <si>
    <t>TABLE 3. WORLD TOTAL AND NUCLEAR ELECTRICAL GENERATING CAPACITY, GW(e)</t>
  </si>
  <si>
    <t>Nuclear as % of
Electricity Production</t>
  </si>
  <si>
    <t>TABLE 24. TOTAL AND NUCLEAR ELECTRICAL PRODUCTION 
IN THE WESTERN ASIA REGION, TW·h</t>
  </si>
  <si>
    <r>
      <t xml:space="preserve">2018
</t>
    </r>
    <r>
      <rPr>
        <sz val="9"/>
        <color theme="0"/>
        <rFont val="Arial"/>
        <family val="2"/>
      </rPr>
      <t>(Million inhabitants)</t>
    </r>
  </si>
  <si>
    <r>
      <t xml:space="preserve">Ratio
</t>
    </r>
    <r>
      <rPr>
        <sz val="9"/>
        <color theme="0"/>
        <rFont val="Arial"/>
        <family val="2"/>
      </rPr>
      <t>(2050:2018)</t>
    </r>
  </si>
  <si>
    <r>
      <t xml:space="preserve">Growth Rate 
2018–2050
</t>
    </r>
    <r>
      <rPr>
        <sz val="9"/>
        <color theme="0"/>
        <rFont val="Arial"/>
        <family val="2"/>
      </rPr>
      <t>(%/a)</t>
    </r>
  </si>
  <si>
    <t>TABLE 22. FINAL CONSUMPTION OF ENERGY AND ELECTRICITY
IN THE WESTERN ASIA REGION, EJ, EJ</t>
  </si>
  <si>
    <t xml:space="preserve">TABLE 23. TOTAL AND NUCLEAR ELECTRICAL GENERATING CAPACITY 
IN THE WESTERN ASIA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</si>
</sst>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###\ ###;\-###\ ###;&quot;&quot;;&quot;&quot;"/>
    <numFmt numFmtId="165" formatCode="0.0%"/>
    <numFmt numFmtId="166" formatCode="0.0"/>
    <numFmt numFmtId="167" formatCode="#,##0;[Red]#,##0"/>
    <numFmt numFmtId="168" formatCode="###\ ###"/>
    <numFmt numFmtId="169" formatCode="###\ ###.#"/>
    <numFmt numFmtId="170" formatCode="###\ ###.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9"/>
      <color rgb="FF305496"/>
      <name val="Arial"/>
      <family val="2"/>
    </font>
    <font>
      <sz val="11"/>
      <color rgb="FF000000"/>
      <name val="Calibri"/>
      <family val="2"/>
      <scheme val="minor"/>
    </font>
    <font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4" tint="-0.499984740745262"/>
      <name val="Arial"/>
      <family val="2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i/>
      <sz val="12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2"/>
      <color theme="0"/>
      <name val="Arial"/>
      <family val="2"/>
    </font>
    <font>
      <b/>
      <sz val="9"/>
      <color theme="4" tint="-0.499984740745262"/>
      <name val="Arial"/>
      <family val="2"/>
    </font>
    <font>
      <sz val="8"/>
      <color theme="1"/>
      <name val="Arial"/>
      <family val="2"/>
    </font>
    <font>
      <i/>
      <sz val="8"/>
      <color theme="4" tint="-0.499984740745262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ck">
        <color theme="2" tint="-9.9917600024414813E-2"/>
      </bottom>
      <diagonal/>
    </border>
    <border>
      <left/>
      <right/>
      <top/>
      <bottom style="thin">
        <color theme="2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theme="2" tint="-9.9948118533890809E-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8" fillId="0" borderId="0" xfId="0" applyFont="1"/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9" fillId="7" borderId="0" xfId="0" applyFont="1" applyFill="1" applyBorder="1" applyAlignment="1">
      <alignment horizontal="right" vertical="center" indent="1"/>
    </xf>
    <xf numFmtId="0" fontId="7" fillId="5" borderId="0" xfId="0" applyFont="1" applyFill="1" applyBorder="1" applyAlignment="1">
      <alignment horizontal="left" wrapText="1"/>
    </xf>
    <xf numFmtId="0" fontId="0" fillId="0" borderId="0" xfId="0"/>
    <xf numFmtId="0" fontId="0" fillId="7" borderId="0" xfId="0" applyFill="1" applyBorder="1"/>
    <xf numFmtId="0" fontId="3" fillId="2" borderId="4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right" vertical="center" indent="1"/>
    </xf>
    <xf numFmtId="166" fontId="4" fillId="6" borderId="0" xfId="0" applyNumberFormat="1" applyFont="1" applyFill="1" applyBorder="1" applyAlignment="1">
      <alignment horizontal="right" vertical="center" indent="1"/>
    </xf>
    <xf numFmtId="166" fontId="4" fillId="4" borderId="0" xfId="0" applyNumberFormat="1" applyFont="1" applyFill="1" applyBorder="1" applyAlignment="1">
      <alignment horizontal="right" vertical="center" indent="1"/>
    </xf>
    <xf numFmtId="167" fontId="4" fillId="2" borderId="0" xfId="0" applyNumberFormat="1" applyFont="1" applyFill="1" applyBorder="1" applyAlignment="1">
      <alignment horizontal="right" vertical="center" indent="1"/>
    </xf>
    <xf numFmtId="167" fontId="4" fillId="6" borderId="0" xfId="0" applyNumberFormat="1" applyFont="1" applyFill="1" applyBorder="1" applyAlignment="1">
      <alignment horizontal="right" vertical="center" indent="1"/>
    </xf>
    <xf numFmtId="167" fontId="4" fillId="4" borderId="0" xfId="0" applyNumberFormat="1" applyFont="1" applyFill="1" applyBorder="1" applyAlignment="1">
      <alignment horizontal="right" vertical="center" indent="1"/>
    </xf>
    <xf numFmtId="0" fontId="9" fillId="7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 indent="1"/>
    </xf>
    <xf numFmtId="0" fontId="6" fillId="8" borderId="0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 vertical="center" indent="2"/>
    </xf>
    <xf numFmtId="2" fontId="2" fillId="3" borderId="0" xfId="0" applyNumberFormat="1" applyFont="1" applyFill="1" applyBorder="1" applyAlignment="1">
      <alignment horizontal="right" vertical="center" indent="2"/>
    </xf>
    <xf numFmtId="3" fontId="2" fillId="3" borderId="0" xfId="0" applyNumberFormat="1" applyFont="1" applyFill="1" applyBorder="1" applyAlignment="1">
      <alignment horizontal="right" vertical="center" indent="2"/>
    </xf>
    <xf numFmtId="0" fontId="5" fillId="3" borderId="1" xfId="0" applyFont="1" applyFill="1" applyBorder="1" applyAlignment="1">
      <alignment horizontal="left" vertical="center" indent="1"/>
    </xf>
    <xf numFmtId="0" fontId="13" fillId="0" borderId="0" xfId="0" applyFont="1"/>
    <xf numFmtId="0" fontId="14" fillId="0" borderId="0" xfId="0" applyFont="1"/>
    <xf numFmtId="0" fontId="4" fillId="2" borderId="0" xfId="0" applyFont="1" applyFill="1" applyBorder="1" applyAlignment="1">
      <alignment horizontal="left" vertical="center" indent="2"/>
    </xf>
    <xf numFmtId="0" fontId="12" fillId="2" borderId="2" xfId="0" applyFont="1" applyFill="1" applyBorder="1" applyAlignment="1">
      <alignment horizontal="left" vertical="center" wrapText="1" indent="1"/>
    </xf>
    <xf numFmtId="165" fontId="12" fillId="2" borderId="2" xfId="0" applyNumberFormat="1" applyFont="1" applyFill="1" applyBorder="1" applyAlignment="1">
      <alignment horizontal="right" vertical="center" indent="1"/>
    </xf>
    <xf numFmtId="165" fontId="12" fillId="6" borderId="2" xfId="0" applyNumberFormat="1" applyFont="1" applyFill="1" applyBorder="1" applyAlignment="1">
      <alignment horizontal="right" vertical="center" indent="1"/>
    </xf>
    <xf numFmtId="165" fontId="12" fillId="4" borderId="2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 indent="2"/>
    </xf>
    <xf numFmtId="2" fontId="5" fillId="3" borderId="1" xfId="0" applyNumberFormat="1" applyFont="1" applyFill="1" applyBorder="1" applyAlignment="1">
      <alignment horizontal="right" vertical="center" indent="2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 indent="1"/>
    </xf>
    <xf numFmtId="0" fontId="6" fillId="7" borderId="0" xfId="0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 indent="2"/>
    </xf>
    <xf numFmtId="0" fontId="17" fillId="2" borderId="2" xfId="0" applyFont="1" applyFill="1" applyBorder="1" applyAlignment="1">
      <alignment horizontal="left" vertical="center" wrapText="1" indent="1"/>
    </xf>
    <xf numFmtId="165" fontId="17" fillId="2" borderId="2" xfId="0" applyNumberFormat="1" applyFont="1" applyFill="1" applyBorder="1" applyAlignment="1">
      <alignment horizontal="right" vertical="center" indent="1"/>
    </xf>
    <xf numFmtId="165" fontId="17" fillId="6" borderId="2" xfId="0" applyNumberFormat="1" applyFont="1" applyFill="1" applyBorder="1" applyAlignment="1">
      <alignment horizontal="right" vertical="center" indent="1"/>
    </xf>
    <xf numFmtId="165" fontId="17" fillId="4" borderId="2" xfId="0" applyNumberFormat="1" applyFont="1" applyFill="1" applyBorder="1" applyAlignment="1">
      <alignment horizontal="right" vertical="center" indent="1"/>
    </xf>
    <xf numFmtId="0" fontId="0" fillId="0" borderId="0" xfId="0" applyFont="1"/>
    <xf numFmtId="0" fontId="15" fillId="7" borderId="0" xfId="0" applyFont="1" applyFill="1" applyBorder="1" applyAlignment="1">
      <alignment horizontal="right" vertical="center" indent="1"/>
    </xf>
    <xf numFmtId="0" fontId="0" fillId="7" borderId="0" xfId="0" applyFont="1" applyFill="1" applyBorder="1"/>
    <xf numFmtId="0" fontId="19" fillId="7" borderId="0" xfId="0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right" vertical="center" indent="1"/>
    </xf>
    <xf numFmtId="164" fontId="16" fillId="6" borderId="0" xfId="0" applyNumberFormat="1" applyFont="1" applyFill="1" applyBorder="1" applyAlignment="1">
      <alignment horizontal="right" vertical="center" indent="1"/>
    </xf>
    <xf numFmtId="164" fontId="16" fillId="4" borderId="0" xfId="0" applyNumberFormat="1" applyFont="1" applyFill="1" applyBorder="1" applyAlignment="1">
      <alignment horizontal="right" vertical="center" indent="1"/>
    </xf>
    <xf numFmtId="0" fontId="18" fillId="2" borderId="4" xfId="0" applyFont="1" applyFill="1" applyBorder="1" applyAlignment="1">
      <alignment horizontal="left" vertical="top"/>
    </xf>
    <xf numFmtId="1" fontId="16" fillId="2" borderId="0" xfId="0" applyNumberFormat="1" applyFont="1" applyFill="1" applyBorder="1" applyAlignment="1">
      <alignment horizontal="right" vertical="center" indent="1"/>
    </xf>
    <xf numFmtId="1" fontId="16" fillId="6" borderId="0" xfId="0" applyNumberFormat="1" applyFont="1" applyFill="1" applyBorder="1" applyAlignment="1">
      <alignment horizontal="right" vertical="center" indent="1"/>
    </xf>
    <xf numFmtId="1" fontId="16" fillId="4" borderId="0" xfId="0" applyNumberFormat="1" applyFont="1" applyFill="1" applyBorder="1" applyAlignment="1">
      <alignment horizontal="right" vertical="center" indent="1"/>
    </xf>
    <xf numFmtId="168" fontId="5" fillId="4" borderId="0" xfId="0" applyNumberFormat="1" applyFont="1" applyFill="1" applyBorder="1" applyAlignment="1">
      <alignment horizontal="right" vertical="center" indent="2"/>
    </xf>
    <xf numFmtId="168" fontId="5" fillId="6" borderId="0" xfId="0" applyNumberFormat="1" applyFont="1" applyFill="1" applyBorder="1" applyAlignment="1">
      <alignment horizontal="right" vertical="center" indent="2"/>
    </xf>
    <xf numFmtId="168" fontId="5" fillId="4" borderId="9" xfId="0" applyNumberFormat="1" applyFont="1" applyFill="1" applyBorder="1" applyAlignment="1">
      <alignment horizontal="right" vertical="center" indent="2"/>
    </xf>
    <xf numFmtId="168" fontId="4" fillId="4" borderId="8" xfId="0" applyNumberFormat="1" applyFont="1" applyFill="1" applyBorder="1" applyAlignment="1">
      <alignment horizontal="right" vertical="center" wrapText="1" indent="2"/>
    </xf>
    <xf numFmtId="168" fontId="4" fillId="6" borderId="8" xfId="0" applyNumberFormat="1" applyFont="1" applyFill="1" applyBorder="1" applyAlignment="1">
      <alignment horizontal="right" vertical="center" wrapText="1" indent="2"/>
    </xf>
    <xf numFmtId="168" fontId="4" fillId="4" borderId="0" xfId="0" applyNumberFormat="1" applyFont="1" applyFill="1" applyBorder="1" applyAlignment="1">
      <alignment horizontal="right" vertical="center" wrapText="1" indent="2"/>
    </xf>
    <xf numFmtId="168" fontId="4" fillId="6" borderId="0" xfId="0" applyNumberFormat="1" applyFont="1" applyFill="1" applyBorder="1" applyAlignment="1">
      <alignment horizontal="right" vertical="center" wrapText="1" indent="2"/>
    </xf>
    <xf numFmtId="169" fontId="4" fillId="2" borderId="8" xfId="0" applyNumberFormat="1" applyFont="1" applyFill="1" applyBorder="1" applyAlignment="1">
      <alignment horizontal="right" vertical="center" indent="2"/>
    </xf>
    <xf numFmtId="169" fontId="4" fillId="2" borderId="0" xfId="0" applyNumberFormat="1" applyFont="1" applyFill="1" applyBorder="1" applyAlignment="1">
      <alignment horizontal="right" vertical="center" indent="2"/>
    </xf>
    <xf numFmtId="170" fontId="4" fillId="2" borderId="0" xfId="0" applyNumberFormat="1" applyFont="1" applyFill="1" applyBorder="1" applyAlignment="1">
      <alignment horizontal="right" vertical="center" indent="2"/>
    </xf>
    <xf numFmtId="170" fontId="5" fillId="2" borderId="0" xfId="0" applyNumberFormat="1" applyFont="1" applyFill="1" applyBorder="1" applyAlignment="1">
      <alignment horizontal="right" vertical="center" indent="2"/>
    </xf>
    <xf numFmtId="0" fontId="15" fillId="7" borderId="0" xfId="0" applyFont="1" applyFill="1" applyBorder="1" applyAlignment="1">
      <alignment horizontal="right" vertical="center" indent="1"/>
    </xf>
    <xf numFmtId="164" fontId="21" fillId="2" borderId="0" xfId="0" applyNumberFormat="1" applyFont="1" applyFill="1" applyBorder="1" applyAlignment="1">
      <alignment horizontal="right" vertical="center" indent="1"/>
    </xf>
    <xf numFmtId="164" fontId="21" fillId="6" borderId="0" xfId="0" applyNumberFormat="1" applyFont="1" applyFill="1" applyBorder="1" applyAlignment="1">
      <alignment horizontal="right" vertical="center" indent="1"/>
    </xf>
    <xf numFmtId="164" fontId="21" fillId="4" borderId="0" xfId="0" applyNumberFormat="1" applyFont="1" applyFill="1" applyBorder="1" applyAlignment="1">
      <alignment horizontal="right" vertical="center" indent="1"/>
    </xf>
    <xf numFmtId="165" fontId="22" fillId="2" borderId="2" xfId="0" applyNumberFormat="1" applyFont="1" applyFill="1" applyBorder="1" applyAlignment="1">
      <alignment horizontal="right" vertical="center" indent="1"/>
    </xf>
    <xf numFmtId="165" fontId="22" fillId="6" borderId="2" xfId="0" applyNumberFormat="1" applyFont="1" applyFill="1" applyBorder="1" applyAlignment="1">
      <alignment horizontal="right" vertical="center" indent="1"/>
    </xf>
    <xf numFmtId="165" fontId="22" fillId="4" borderId="2" xfId="0" applyNumberFormat="1" applyFont="1" applyFill="1" applyBorder="1" applyAlignment="1">
      <alignment horizontal="right" vertical="center" indent="1"/>
    </xf>
    <xf numFmtId="0" fontId="23" fillId="7" borderId="0" xfId="0" applyFont="1" applyFill="1" applyBorder="1" applyAlignment="1">
      <alignment horizontal="right" vertical="center" indent="1"/>
    </xf>
    <xf numFmtId="0" fontId="24" fillId="7" borderId="0" xfId="0" applyFont="1" applyFill="1" applyBorder="1"/>
    <xf numFmtId="0" fontId="25" fillId="7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horizontal="left" vertical="center" indent="2"/>
    </xf>
    <xf numFmtId="0" fontId="22" fillId="2" borderId="2" xfId="0" applyFont="1" applyFill="1" applyBorder="1" applyAlignment="1">
      <alignment horizontal="left" vertical="center" wrapText="1" indent="1"/>
    </xf>
    <xf numFmtId="166" fontId="21" fillId="2" borderId="0" xfId="0" applyNumberFormat="1" applyFont="1" applyFill="1" applyBorder="1" applyAlignment="1">
      <alignment horizontal="right" vertical="center" indent="1"/>
    </xf>
    <xf numFmtId="1" fontId="21" fillId="2" borderId="0" xfId="0" applyNumberFormat="1" applyFont="1" applyFill="1" applyBorder="1" applyAlignment="1">
      <alignment horizontal="right" vertical="center" indent="1"/>
    </xf>
    <xf numFmtId="1" fontId="21" fillId="6" borderId="0" xfId="0" applyNumberFormat="1" applyFont="1" applyFill="1" applyBorder="1" applyAlignment="1">
      <alignment horizontal="right" vertical="center" indent="1"/>
    </xf>
    <xf numFmtId="1" fontId="21" fillId="4" borderId="0" xfId="0" applyNumberFormat="1" applyFont="1" applyFill="1" applyBorder="1" applyAlignment="1">
      <alignment horizontal="right" vertical="center" indent="1"/>
    </xf>
    <xf numFmtId="0" fontId="0" fillId="9" borderId="0" xfId="0" applyFill="1" applyAlignment="1">
      <alignment horizontal="center" vertical="center" textRotation="90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right" vertical="center" indent="1"/>
    </xf>
    <xf numFmtId="0" fontId="20" fillId="2" borderId="0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center" wrapText="1" indent="1"/>
    </xf>
    <xf numFmtId="0" fontId="18" fillId="2" borderId="0" xfId="0" applyFont="1" applyFill="1" applyBorder="1" applyAlignment="1">
      <alignment horizontal="left" vertical="top" wrapText="1"/>
    </xf>
    <xf numFmtId="0" fontId="15" fillId="7" borderId="0" xfId="0" applyFont="1" applyFill="1" applyBorder="1" applyAlignment="1">
      <alignment horizontal="left" vertical="center" wrapText="1" indent="1"/>
    </xf>
    <xf numFmtId="0" fontId="15" fillId="7" borderId="0" xfId="0" applyFont="1" applyFill="1" applyBorder="1" applyAlignment="1">
      <alignment horizontal="left" vertical="center" indent="1"/>
    </xf>
    <xf numFmtId="0" fontId="15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left" vertical="center" wrapText="1" indent="1"/>
    </xf>
    <xf numFmtId="0" fontId="6" fillId="7" borderId="0" xfId="0" applyFont="1" applyFill="1" applyBorder="1" applyAlignment="1">
      <alignment horizontal="left" vertical="center" indent="1"/>
    </xf>
    <xf numFmtId="0" fontId="6" fillId="7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</cellXfs>
  <cellStyles count="3">
    <cellStyle name="Normal" xfId="0" builtinId="0"/>
    <cellStyle name="Normal 2" xfId="1" xr:uid="{013D37EC-85CB-48DD-BAC9-41E70CB960F3}"/>
    <cellStyle name="Percent 2" xfId="2" xr:uid="{ABA35A95-D0A9-40B6-BF8A-EED69873BF45}"/>
  </cellStyles>
  <dxfs count="0"/>
  <tableStyles count="1" defaultTableStyle="TableStyleMedium2" defaultPivotStyle="PivotStyleLight16">
    <tableStyle name="Table Style 1" pivot="0" count="1" xr9:uid="{E5F2C443-05AB-0D4D-BEF5-9B595AFCD071}">
      <tableStyleElement type="firstRowStripe" size="2"/>
    </tableStyle>
  </tableStyles>
  <colors>
    <mruColors>
      <color rgb="FFF3FAFF"/>
      <color rgb="FFCCECFF"/>
      <color rgb="FFFF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C5C9-30A5-412F-A0B7-F02F7693215A}">
  <dimension ref="A4:I17"/>
  <sheetViews>
    <sheetView zoomScale="180" zoomScaleNormal="180" workbookViewId="0">
      <selection activeCell="B16" sqref="B16"/>
    </sheetView>
  </sheetViews>
  <sheetFormatPr defaultColWidth="8.796875" defaultRowHeight="15.6" x14ac:dyDescent="0.3"/>
  <cols>
    <col min="2" max="2" width="17.19921875" customWidth="1"/>
    <col min="3" max="3" width="8.69921875" customWidth="1"/>
  </cols>
  <sheetData>
    <row r="4" spans="1:9" ht="16.2" thickBot="1" x14ac:dyDescent="0.35">
      <c r="A4" s="8"/>
      <c r="B4" s="10" t="s">
        <v>1</v>
      </c>
      <c r="C4" s="5"/>
      <c r="D4" s="5"/>
      <c r="E4" s="5"/>
      <c r="F4" s="5"/>
      <c r="G4" s="8"/>
      <c r="H4" s="8"/>
      <c r="I4" s="8"/>
    </row>
    <row r="5" spans="1:9" ht="16.2" thickTop="1" x14ac:dyDescent="0.3">
      <c r="A5" s="8"/>
      <c r="B5" s="85" t="s">
        <v>2</v>
      </c>
      <c r="C5" s="85"/>
      <c r="D5" s="85"/>
      <c r="E5" s="85"/>
      <c r="F5" s="85"/>
      <c r="G5" s="8"/>
      <c r="H5" s="8"/>
      <c r="I5" s="8"/>
    </row>
    <row r="6" spans="1:9" s="8" customFormat="1" ht="15" customHeight="1" x14ac:dyDescent="0.3">
      <c r="A6" s="84"/>
      <c r="B6" s="86" t="s">
        <v>3</v>
      </c>
      <c r="C6" s="87">
        <v>2019</v>
      </c>
      <c r="D6" s="87">
        <v>2030</v>
      </c>
      <c r="E6" s="87">
        <v>2040</v>
      </c>
      <c r="F6" s="87">
        <v>2050</v>
      </c>
    </row>
    <row r="7" spans="1:9" ht="15" customHeight="1" x14ac:dyDescent="0.3">
      <c r="A7" s="84"/>
      <c r="B7" s="86"/>
      <c r="C7" s="87"/>
      <c r="D7" s="87"/>
      <c r="E7" s="87"/>
      <c r="F7" s="87"/>
      <c r="G7" s="8"/>
      <c r="H7" s="8"/>
      <c r="I7" s="8"/>
    </row>
    <row r="8" spans="1:9" ht="18" customHeight="1" x14ac:dyDescent="0.3">
      <c r="A8" s="8"/>
      <c r="B8" s="4" t="s">
        <v>4</v>
      </c>
      <c r="C8" s="11">
        <v>424.2</v>
      </c>
      <c r="D8" s="12">
        <v>490.2</v>
      </c>
      <c r="E8" s="13">
        <v>531.20000000000005</v>
      </c>
      <c r="F8" s="12">
        <v>585.1</v>
      </c>
      <c r="G8" s="8"/>
      <c r="H8" s="8"/>
      <c r="I8" s="8"/>
    </row>
    <row r="9" spans="1:9" ht="18" customHeight="1" x14ac:dyDescent="0.3">
      <c r="A9" s="8"/>
      <c r="B9" s="28" t="s">
        <v>5</v>
      </c>
      <c r="C9" s="11">
        <v>79.900000000000006</v>
      </c>
      <c r="D9" s="12">
        <v>104</v>
      </c>
      <c r="E9" s="13">
        <v>127</v>
      </c>
      <c r="F9" s="12">
        <v>152.69999999999999</v>
      </c>
      <c r="G9" s="8"/>
      <c r="H9" s="8"/>
      <c r="I9" s="8"/>
    </row>
    <row r="10" spans="1:9" ht="30" customHeight="1" x14ac:dyDescent="0.3">
      <c r="A10" s="83" t="s">
        <v>6</v>
      </c>
      <c r="B10" s="29" t="s">
        <v>7</v>
      </c>
      <c r="C10" s="30">
        <v>0.188</v>
      </c>
      <c r="D10" s="31">
        <v>0.21199999999999999</v>
      </c>
      <c r="E10" s="32">
        <v>0.23899999999999999</v>
      </c>
      <c r="F10" s="31">
        <v>0.26100000000000001</v>
      </c>
      <c r="G10" s="8"/>
      <c r="H10" s="8"/>
      <c r="I10" s="8"/>
    </row>
    <row r="11" spans="1:9" x14ac:dyDescent="0.3">
      <c r="A11" s="83"/>
      <c r="B11" s="8"/>
      <c r="C11" s="8"/>
      <c r="D11" s="8"/>
      <c r="E11" s="8"/>
      <c r="F11" s="8"/>
      <c r="G11" s="8"/>
      <c r="H11" s="8"/>
      <c r="I11" s="8"/>
    </row>
    <row r="12" spans="1:9" s="8" customFormat="1" ht="22.8" x14ac:dyDescent="0.3">
      <c r="A12" s="83"/>
      <c r="B12" s="29" t="s">
        <v>8</v>
      </c>
    </row>
    <row r="13" spans="1:9" s="8" customFormat="1" x14ac:dyDescent="0.3">
      <c r="A13" s="83"/>
    </row>
    <row r="14" spans="1:9" s="8" customFormat="1" ht="22.8" x14ac:dyDescent="0.3">
      <c r="A14" s="83"/>
      <c r="B14" s="29" t="s">
        <v>9</v>
      </c>
    </row>
    <row r="15" spans="1:9" s="8" customFormat="1" x14ac:dyDescent="0.3">
      <c r="A15" s="83"/>
    </row>
    <row r="16" spans="1:9" ht="22.8" x14ac:dyDescent="0.3">
      <c r="A16" s="83"/>
      <c r="B16" s="29" t="s">
        <v>10</v>
      </c>
      <c r="C16" s="8"/>
      <c r="D16" s="8"/>
      <c r="E16" s="8"/>
      <c r="F16" s="8"/>
      <c r="G16" s="8"/>
      <c r="H16" s="8"/>
      <c r="I16" s="8"/>
    </row>
    <row r="17" spans="1:1" x14ac:dyDescent="0.3">
      <c r="A17" s="83"/>
    </row>
  </sheetData>
  <mergeCells count="8">
    <mergeCell ref="A10:A17"/>
    <mergeCell ref="A6:A7"/>
    <mergeCell ref="B5:F5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C1C2-0049-48F2-B854-E83CFA64A28C}">
  <dimension ref="A6:E12"/>
  <sheetViews>
    <sheetView zoomScale="170" zoomScaleNormal="170" workbookViewId="0">
      <selection activeCell="C15" sqref="C15"/>
    </sheetView>
  </sheetViews>
  <sheetFormatPr defaultColWidth="9" defaultRowHeight="15.6" x14ac:dyDescent="0.3"/>
  <cols>
    <col min="1" max="1" width="19.5" style="44" customWidth="1"/>
    <col min="2" max="5" width="9.296875" style="44" customWidth="1"/>
    <col min="6" max="16384" width="9" style="8"/>
  </cols>
  <sheetData>
    <row r="6" spans="1:5" ht="18" customHeight="1" x14ac:dyDescent="0.3">
      <c r="A6" s="88" t="s">
        <v>46</v>
      </c>
      <c r="B6" s="88"/>
      <c r="C6" s="88"/>
      <c r="D6" s="88"/>
      <c r="E6" s="88"/>
    </row>
    <row r="7" spans="1:5" ht="5.7" customHeight="1" x14ac:dyDescent="0.3">
      <c r="A7" s="88"/>
      <c r="B7" s="88"/>
      <c r="C7" s="88"/>
      <c r="D7" s="88"/>
      <c r="E7" s="88"/>
    </row>
    <row r="8" spans="1:5" ht="19.2" customHeight="1" x14ac:dyDescent="0.3">
      <c r="A8" s="89" t="s">
        <v>3</v>
      </c>
      <c r="B8" s="87">
        <v>2019</v>
      </c>
      <c r="C8" s="87">
        <v>2030</v>
      </c>
      <c r="D8" s="87">
        <v>2040</v>
      </c>
      <c r="E8" s="87">
        <v>2050</v>
      </c>
    </row>
    <row r="9" spans="1:5" ht="19.2" customHeight="1" x14ac:dyDescent="0.3">
      <c r="A9" s="89"/>
      <c r="B9" s="87"/>
      <c r="C9" s="87"/>
      <c r="D9" s="87"/>
      <c r="E9" s="87"/>
    </row>
    <row r="10" spans="1:5" ht="36" customHeight="1" x14ac:dyDescent="0.3">
      <c r="A10" s="4" t="s">
        <v>4</v>
      </c>
      <c r="B10" s="11">
        <v>18.3</v>
      </c>
      <c r="C10" s="12">
        <v>21.1</v>
      </c>
      <c r="D10" s="13">
        <v>23.4</v>
      </c>
      <c r="E10" s="12">
        <v>25.8</v>
      </c>
    </row>
    <row r="11" spans="1:5" ht="36" customHeight="1" x14ac:dyDescent="0.3">
      <c r="A11" s="28" t="s">
        <v>5</v>
      </c>
      <c r="B11" s="11">
        <v>3.6</v>
      </c>
      <c r="C11" s="12">
        <v>5.2</v>
      </c>
      <c r="D11" s="13">
        <v>6.3</v>
      </c>
      <c r="E11" s="12">
        <v>7.2</v>
      </c>
    </row>
    <row r="12" spans="1:5" ht="41.7" customHeight="1" x14ac:dyDescent="0.3">
      <c r="A12" s="29" t="s">
        <v>38</v>
      </c>
      <c r="B12" s="30">
        <f>B11/B10</f>
        <v>0.19672131147540983</v>
      </c>
      <c r="C12" s="31">
        <f t="shared" ref="C12:E12" si="0">C11/C10</f>
        <v>0.24644549763033174</v>
      </c>
      <c r="D12" s="32">
        <f t="shared" si="0"/>
        <v>0.26923076923076922</v>
      </c>
      <c r="E12" s="31">
        <f t="shared" si="0"/>
        <v>0.27906976744186046</v>
      </c>
    </row>
  </sheetData>
  <mergeCells count="6">
    <mergeCell ref="A6:E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A9A-4B9C-4F51-B196-27C7EFB49232}">
  <dimension ref="B7:I13"/>
  <sheetViews>
    <sheetView zoomScaleNormal="100" workbookViewId="0">
      <selection activeCell="C15" sqref="C15"/>
    </sheetView>
  </sheetViews>
  <sheetFormatPr defaultColWidth="9" defaultRowHeight="15.6" x14ac:dyDescent="0.3"/>
  <cols>
    <col min="1" max="1" width="9" style="8"/>
    <col min="2" max="2" width="25.19921875" style="8" customWidth="1"/>
    <col min="3" max="9" width="12.19921875" style="8" customWidth="1"/>
    <col min="10" max="16384" width="9" style="8"/>
  </cols>
  <sheetData>
    <row r="7" spans="2:9" ht="18" customHeight="1" x14ac:dyDescent="0.3">
      <c r="B7" s="90" t="s">
        <v>40</v>
      </c>
      <c r="C7" s="90"/>
      <c r="D7" s="90"/>
      <c r="E7" s="90"/>
      <c r="F7" s="90"/>
      <c r="G7" s="90"/>
      <c r="H7" s="90"/>
      <c r="I7" s="90"/>
    </row>
    <row r="8" spans="2:9" ht="5.7" customHeight="1" thickBot="1" x14ac:dyDescent="0.35">
      <c r="B8" s="51"/>
      <c r="C8" s="51"/>
      <c r="D8" s="51"/>
      <c r="E8" s="51"/>
      <c r="F8" s="51"/>
      <c r="G8" s="51"/>
      <c r="H8" s="51"/>
      <c r="I8" s="51"/>
    </row>
    <row r="9" spans="2:9" ht="19.2" customHeight="1" thickTop="1" x14ac:dyDescent="0.3">
      <c r="B9" s="91" t="s">
        <v>11</v>
      </c>
      <c r="C9" s="66">
        <v>2019</v>
      </c>
      <c r="D9" s="93">
        <v>2030</v>
      </c>
      <c r="E9" s="93"/>
      <c r="F9" s="93">
        <v>2040</v>
      </c>
      <c r="G9" s="93"/>
      <c r="H9" s="93">
        <v>2050</v>
      </c>
      <c r="I9" s="93"/>
    </row>
    <row r="10" spans="2:9" ht="19.2" customHeight="1" x14ac:dyDescent="0.3">
      <c r="B10" s="92"/>
      <c r="C10" s="46"/>
      <c r="D10" s="47" t="s">
        <v>12</v>
      </c>
      <c r="E10" s="47" t="s">
        <v>13</v>
      </c>
      <c r="F10" s="47" t="s">
        <v>12</v>
      </c>
      <c r="G10" s="47" t="s">
        <v>13</v>
      </c>
      <c r="H10" s="47" t="s">
        <v>12</v>
      </c>
      <c r="I10" s="47" t="s">
        <v>13</v>
      </c>
    </row>
    <row r="11" spans="2:9" ht="36" customHeight="1" x14ac:dyDescent="0.3">
      <c r="B11" s="38" t="s">
        <v>14</v>
      </c>
      <c r="C11" s="48">
        <v>7410</v>
      </c>
      <c r="D11" s="49">
        <v>10722</v>
      </c>
      <c r="E11" s="49">
        <f>D11</f>
        <v>10722</v>
      </c>
      <c r="F11" s="50">
        <v>13272</v>
      </c>
      <c r="G11" s="50">
        <f>F11</f>
        <v>13272</v>
      </c>
      <c r="H11" s="49">
        <v>15978</v>
      </c>
      <c r="I11" s="49">
        <f>H11</f>
        <v>15978</v>
      </c>
    </row>
    <row r="12" spans="2:9" ht="36" customHeight="1" x14ac:dyDescent="0.3">
      <c r="B12" s="39" t="s">
        <v>15</v>
      </c>
      <c r="C12" s="48">
        <v>392</v>
      </c>
      <c r="D12" s="49">
        <v>369</v>
      </c>
      <c r="E12" s="49">
        <v>475</v>
      </c>
      <c r="F12" s="50">
        <v>349</v>
      </c>
      <c r="G12" s="50">
        <v>622</v>
      </c>
      <c r="H12" s="49">
        <v>363</v>
      </c>
      <c r="I12" s="49">
        <v>715</v>
      </c>
    </row>
    <row r="13" spans="2:9" ht="41.7" customHeight="1" x14ac:dyDescent="0.3">
      <c r="B13" s="40" t="s">
        <v>39</v>
      </c>
      <c r="C13" s="41">
        <f>C12/C11</f>
        <v>5.2901484480431846E-2</v>
      </c>
      <c r="D13" s="42">
        <f t="shared" ref="D13:I13" si="0">D12/D11</f>
        <v>3.441522104085059E-2</v>
      </c>
      <c r="E13" s="42">
        <f t="shared" si="0"/>
        <v>4.4301436299197909E-2</v>
      </c>
      <c r="F13" s="43">
        <f t="shared" si="0"/>
        <v>2.6295961422543701E-2</v>
      </c>
      <c r="G13" s="43">
        <f t="shared" si="0"/>
        <v>4.6865581675708257E-2</v>
      </c>
      <c r="H13" s="42">
        <f t="shared" si="0"/>
        <v>2.2718738265114533E-2</v>
      </c>
      <c r="I13" s="42">
        <f t="shared" si="0"/>
        <v>4.4749029916134685E-2</v>
      </c>
    </row>
  </sheetData>
  <mergeCells count="5">
    <mergeCell ref="B7:I7"/>
    <mergeCell ref="B9:B10"/>
    <mergeCell ref="D9:E9"/>
    <mergeCell ref="F9:G9"/>
    <mergeCell ref="H9:I9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F8D6-E76C-46B8-90B7-07633BFC5505}">
  <dimension ref="A6:H12"/>
  <sheetViews>
    <sheetView zoomScale="170" zoomScaleNormal="170" workbookViewId="0">
      <selection activeCell="A2" sqref="A2"/>
    </sheetView>
  </sheetViews>
  <sheetFormatPr defaultColWidth="9" defaultRowHeight="15.6" x14ac:dyDescent="0.3"/>
  <cols>
    <col min="1" max="1" width="13.69921875" style="44" customWidth="1"/>
    <col min="2" max="5" width="6.19921875" style="44" customWidth="1"/>
    <col min="6" max="8" width="6.19921875" style="8" customWidth="1"/>
    <col min="9" max="16384" width="9" style="8"/>
  </cols>
  <sheetData>
    <row r="6" spans="1:8" ht="18" customHeight="1" x14ac:dyDescent="0.3">
      <c r="A6" s="88" t="s">
        <v>47</v>
      </c>
      <c r="B6" s="88"/>
      <c r="C6" s="88"/>
      <c r="D6" s="88"/>
      <c r="E6" s="88"/>
      <c r="F6" s="88"/>
      <c r="G6" s="88"/>
      <c r="H6" s="88"/>
    </row>
    <row r="7" spans="1:8" ht="5.7" customHeight="1" x14ac:dyDescent="0.3">
      <c r="A7" s="88"/>
      <c r="B7" s="88"/>
      <c r="C7" s="88"/>
      <c r="D7" s="88"/>
      <c r="E7" s="88"/>
      <c r="F7" s="88"/>
      <c r="G7" s="88"/>
      <c r="H7" s="88"/>
    </row>
    <row r="8" spans="1:8" ht="19.2" customHeight="1" x14ac:dyDescent="0.3">
      <c r="A8" s="95" t="s">
        <v>11</v>
      </c>
      <c r="B8" s="73">
        <v>2019</v>
      </c>
      <c r="C8" s="94">
        <v>2030</v>
      </c>
      <c r="D8" s="94"/>
      <c r="E8" s="94">
        <v>2040</v>
      </c>
      <c r="F8" s="94"/>
      <c r="G8" s="94">
        <v>2050</v>
      </c>
      <c r="H8" s="94"/>
    </row>
    <row r="9" spans="1:8" ht="19.2" customHeight="1" x14ac:dyDescent="0.3">
      <c r="A9" s="95"/>
      <c r="B9" s="74"/>
      <c r="C9" s="75" t="s">
        <v>12</v>
      </c>
      <c r="D9" s="75" t="s">
        <v>13</v>
      </c>
      <c r="E9" s="75" t="s">
        <v>12</v>
      </c>
      <c r="F9" s="75" t="s">
        <v>13</v>
      </c>
      <c r="G9" s="75" t="s">
        <v>12</v>
      </c>
      <c r="H9" s="75" t="s">
        <v>13</v>
      </c>
    </row>
    <row r="10" spans="1:8" ht="36" customHeight="1" x14ac:dyDescent="0.3">
      <c r="A10" s="76" t="s">
        <v>14</v>
      </c>
      <c r="B10" s="67">
        <v>354</v>
      </c>
      <c r="C10" s="68">
        <v>410</v>
      </c>
      <c r="D10" s="68">
        <v>410</v>
      </c>
      <c r="E10" s="69">
        <v>496</v>
      </c>
      <c r="F10" s="69">
        <v>496</v>
      </c>
      <c r="G10" s="68">
        <v>583</v>
      </c>
      <c r="H10" s="68">
        <v>583</v>
      </c>
    </row>
    <row r="11" spans="1:8" ht="36" customHeight="1" x14ac:dyDescent="0.3">
      <c r="A11" s="77" t="s">
        <v>15</v>
      </c>
      <c r="B11" s="79">
        <v>0.38</v>
      </c>
      <c r="C11" s="81">
        <v>8</v>
      </c>
      <c r="D11" s="81">
        <v>9</v>
      </c>
      <c r="E11" s="82">
        <v>11</v>
      </c>
      <c r="F11" s="82">
        <v>19</v>
      </c>
      <c r="G11" s="81">
        <v>14</v>
      </c>
      <c r="H11" s="68">
        <v>24</v>
      </c>
    </row>
    <row r="12" spans="1:8" ht="41.7" customHeight="1" x14ac:dyDescent="0.3">
      <c r="A12" s="78" t="s">
        <v>39</v>
      </c>
      <c r="B12" s="70">
        <f>B11/B10</f>
        <v>1.0734463276836157E-3</v>
      </c>
      <c r="C12" s="71">
        <f t="shared" ref="C12:H12" si="0">C11/C10</f>
        <v>1.9512195121951219E-2</v>
      </c>
      <c r="D12" s="71">
        <f t="shared" si="0"/>
        <v>2.1951219512195121E-2</v>
      </c>
      <c r="E12" s="72">
        <f t="shared" si="0"/>
        <v>2.2177419354838711E-2</v>
      </c>
      <c r="F12" s="72">
        <f t="shared" si="0"/>
        <v>3.8306451612903226E-2</v>
      </c>
      <c r="G12" s="71">
        <f t="shared" si="0"/>
        <v>2.4013722126929673E-2</v>
      </c>
      <c r="H12" s="71">
        <f t="shared" si="0"/>
        <v>4.1166380789022301E-2</v>
      </c>
    </row>
  </sheetData>
  <mergeCells count="5">
    <mergeCell ref="G8:H8"/>
    <mergeCell ref="A6:H7"/>
    <mergeCell ref="A8:A9"/>
    <mergeCell ref="C8:D8"/>
    <mergeCell ref="E8:F8"/>
  </mergeCells>
  <pageMargins left="0.7" right="0.7" top="0.75" bottom="0.75" header="0.3" footer="0.3"/>
  <pageSetup paperSiz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100F-2D21-4ABD-A509-9B33773AFC98}">
  <dimension ref="A6:H12"/>
  <sheetViews>
    <sheetView zoomScale="170" zoomScaleNormal="170" workbookViewId="0">
      <selection activeCell="K14" sqref="K14"/>
    </sheetView>
  </sheetViews>
  <sheetFormatPr defaultColWidth="9" defaultRowHeight="15.6" x14ac:dyDescent="0.3"/>
  <cols>
    <col min="1" max="1" width="14.69921875" style="44" customWidth="1"/>
    <col min="2" max="5" width="6.19921875" style="44" customWidth="1"/>
    <col min="6" max="8" width="6.19921875" style="8" customWidth="1"/>
    <col min="9" max="16384" width="9" style="8"/>
  </cols>
  <sheetData>
    <row r="6" spans="1:8" ht="18" customHeight="1" x14ac:dyDescent="0.3">
      <c r="A6" s="88" t="str">
        <f>'TABLE 24'!A1</f>
        <v>TABLE 24. TOTAL AND NUCLEAR ELECTRICAL PRODUCTION 
IN THE WESTERN ASIA REGION, TW·h</v>
      </c>
      <c r="B6" s="88"/>
      <c r="C6" s="88"/>
      <c r="D6" s="88"/>
      <c r="E6" s="88"/>
      <c r="F6" s="88"/>
      <c r="G6" s="88"/>
      <c r="H6" s="88"/>
    </row>
    <row r="7" spans="1:8" ht="5.7" customHeight="1" x14ac:dyDescent="0.3">
      <c r="A7" s="88"/>
      <c r="B7" s="88"/>
      <c r="C7" s="88"/>
      <c r="D7" s="88"/>
      <c r="E7" s="88"/>
      <c r="F7" s="88"/>
      <c r="G7" s="88"/>
      <c r="H7" s="88"/>
    </row>
    <row r="8" spans="1:8" ht="19.2" customHeight="1" x14ac:dyDescent="0.3">
      <c r="A8" s="95" t="s">
        <v>18</v>
      </c>
      <c r="B8" s="73">
        <v>2019</v>
      </c>
      <c r="C8" s="94">
        <v>2030</v>
      </c>
      <c r="D8" s="94"/>
      <c r="E8" s="94">
        <v>2040</v>
      </c>
      <c r="F8" s="94"/>
      <c r="G8" s="94">
        <v>2050</v>
      </c>
      <c r="H8" s="94"/>
    </row>
    <row r="9" spans="1:8" ht="19.2" customHeight="1" x14ac:dyDescent="0.3">
      <c r="A9" s="95"/>
      <c r="B9" s="74"/>
      <c r="C9" s="75" t="s">
        <v>12</v>
      </c>
      <c r="D9" s="75" t="s">
        <v>13</v>
      </c>
      <c r="E9" s="75" t="s">
        <v>12</v>
      </c>
      <c r="F9" s="75" t="s">
        <v>13</v>
      </c>
      <c r="G9" s="75" t="s">
        <v>12</v>
      </c>
      <c r="H9" s="75" t="s">
        <v>13</v>
      </c>
    </row>
    <row r="10" spans="1:8" ht="36" customHeight="1" x14ac:dyDescent="0.3">
      <c r="A10" s="76" t="s">
        <v>14</v>
      </c>
      <c r="B10" s="67">
        <f>'TABLE 24'!B5</f>
        <v>1197</v>
      </c>
      <c r="C10" s="68">
        <f>'TABLE 24'!C5</f>
        <v>1717</v>
      </c>
      <c r="D10" s="68">
        <f>'TABLE 24'!D5</f>
        <v>1717</v>
      </c>
      <c r="E10" s="69">
        <f>'TABLE 24'!E5</f>
        <v>2256</v>
      </c>
      <c r="F10" s="69">
        <f>'TABLE 24'!F5</f>
        <v>2256</v>
      </c>
      <c r="G10" s="68">
        <f>'TABLE 24'!G5</f>
        <v>2817</v>
      </c>
      <c r="H10" s="68">
        <f>'TABLE 24'!H5</f>
        <v>2817</v>
      </c>
    </row>
    <row r="11" spans="1:8" ht="36" customHeight="1" x14ac:dyDescent="0.3">
      <c r="A11" s="77" t="s">
        <v>15</v>
      </c>
      <c r="B11" s="80">
        <f>'TABLE 24'!B6</f>
        <v>4</v>
      </c>
      <c r="C11" s="81">
        <f>'TABLE 24'!C6</f>
        <v>56</v>
      </c>
      <c r="D11" s="81">
        <f>'TABLE 24'!D6</f>
        <v>67</v>
      </c>
      <c r="E11" s="82">
        <f>'TABLE 24'!E6</f>
        <v>91</v>
      </c>
      <c r="F11" s="82">
        <f>'TABLE 24'!F6</f>
        <v>138</v>
      </c>
      <c r="G11" s="81">
        <f>'TABLE 24'!G6</f>
        <v>112</v>
      </c>
      <c r="H11" s="68">
        <f>'TABLE 24'!H6</f>
        <v>186</v>
      </c>
    </row>
    <row r="12" spans="1:8" ht="41.7" customHeight="1" x14ac:dyDescent="0.3">
      <c r="A12" s="78" t="s">
        <v>41</v>
      </c>
      <c r="B12" s="70">
        <f>B11/B10</f>
        <v>3.3416875522138678E-3</v>
      </c>
      <c r="C12" s="71">
        <f t="shared" ref="C12:H12" si="0">C11/C10</f>
        <v>3.2615026208503206E-2</v>
      </c>
      <c r="D12" s="71">
        <f t="shared" si="0"/>
        <v>3.9021549213744906E-2</v>
      </c>
      <c r="E12" s="72">
        <f t="shared" si="0"/>
        <v>4.0336879432624116E-2</v>
      </c>
      <c r="F12" s="72">
        <f t="shared" si="0"/>
        <v>6.1170212765957445E-2</v>
      </c>
      <c r="G12" s="71">
        <f t="shared" si="0"/>
        <v>3.9758608448704297E-2</v>
      </c>
      <c r="H12" s="71">
        <f t="shared" si="0"/>
        <v>6.6027689030883921E-2</v>
      </c>
    </row>
  </sheetData>
  <mergeCells count="5">
    <mergeCell ref="A6:H7"/>
    <mergeCell ref="A8:A9"/>
    <mergeCell ref="C8:D8"/>
    <mergeCell ref="E8:F8"/>
    <mergeCell ref="G8:H8"/>
  </mergeCells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1AA0-064C-439C-8ABB-452871BB3E2A}">
  <dimension ref="A1:H7"/>
  <sheetViews>
    <sheetView showGridLines="0" tabSelected="1" zoomScaleNormal="100" workbookViewId="0">
      <selection sqref="A1:H2"/>
    </sheetView>
  </sheetViews>
  <sheetFormatPr defaultColWidth="9" defaultRowHeight="15.6" x14ac:dyDescent="0.3"/>
  <cols>
    <col min="1" max="1" width="25.19921875" style="8" customWidth="1"/>
    <col min="2" max="8" width="12.19921875" style="8" customWidth="1"/>
    <col min="9" max="16384" width="9" style="8"/>
  </cols>
  <sheetData>
    <row r="1" spans="1:8" ht="24" customHeight="1" x14ac:dyDescent="0.3">
      <c r="A1" s="90" t="s">
        <v>42</v>
      </c>
      <c r="B1" s="90"/>
      <c r="C1" s="90"/>
      <c r="D1" s="90"/>
      <c r="E1" s="90"/>
      <c r="F1" s="90"/>
      <c r="G1" s="90"/>
      <c r="H1" s="90"/>
    </row>
    <row r="2" spans="1:8" ht="14.7" customHeight="1" x14ac:dyDescent="0.3">
      <c r="A2" s="90"/>
      <c r="B2" s="90"/>
      <c r="C2" s="90"/>
      <c r="D2" s="90"/>
      <c r="E2" s="90"/>
      <c r="F2" s="90"/>
      <c r="G2" s="90"/>
      <c r="H2" s="90"/>
    </row>
    <row r="3" spans="1:8" ht="19.2" customHeight="1" x14ac:dyDescent="0.3">
      <c r="A3" s="91" t="s">
        <v>18</v>
      </c>
      <c r="B3" s="45">
        <v>2020</v>
      </c>
      <c r="C3" s="93">
        <v>2030</v>
      </c>
      <c r="D3" s="93"/>
      <c r="E3" s="93">
        <v>2040</v>
      </c>
      <c r="F3" s="93"/>
      <c r="G3" s="93">
        <v>2050</v>
      </c>
      <c r="H3" s="93"/>
    </row>
    <row r="4" spans="1:8" ht="19.2" customHeight="1" x14ac:dyDescent="0.3">
      <c r="A4" s="92"/>
      <c r="B4" s="46"/>
      <c r="C4" s="47" t="s">
        <v>12</v>
      </c>
      <c r="D4" s="47" t="s">
        <v>13</v>
      </c>
      <c r="E4" s="47" t="s">
        <v>12</v>
      </c>
      <c r="F4" s="47" t="s">
        <v>13</v>
      </c>
      <c r="G4" s="47" t="s">
        <v>12</v>
      </c>
      <c r="H4" s="47" t="s">
        <v>13</v>
      </c>
    </row>
    <row r="5" spans="1:8" ht="36" customHeight="1" x14ac:dyDescent="0.3">
      <c r="A5" s="38" t="s">
        <v>14</v>
      </c>
      <c r="B5" s="48">
        <v>1197</v>
      </c>
      <c r="C5" s="49">
        <v>1717</v>
      </c>
      <c r="D5" s="49">
        <v>1717</v>
      </c>
      <c r="E5" s="50">
        <v>2256</v>
      </c>
      <c r="F5" s="50">
        <v>2256</v>
      </c>
      <c r="G5" s="49">
        <v>2817</v>
      </c>
      <c r="H5" s="49">
        <v>2817</v>
      </c>
    </row>
    <row r="6" spans="1:8" ht="36" customHeight="1" x14ac:dyDescent="0.3">
      <c r="A6" s="38" t="s">
        <v>15</v>
      </c>
      <c r="B6" s="52">
        <v>4</v>
      </c>
      <c r="C6" s="53">
        <v>56</v>
      </c>
      <c r="D6" s="53">
        <v>67</v>
      </c>
      <c r="E6" s="54">
        <v>91</v>
      </c>
      <c r="F6" s="54">
        <v>138</v>
      </c>
      <c r="G6" s="53">
        <v>112</v>
      </c>
      <c r="H6" s="49">
        <v>186</v>
      </c>
    </row>
    <row r="7" spans="1:8" ht="41.7" customHeight="1" x14ac:dyDescent="0.3">
      <c r="A7" s="40" t="s">
        <v>41</v>
      </c>
      <c r="B7" s="41">
        <f>B6/B5</f>
        <v>3.3416875522138678E-3</v>
      </c>
      <c r="C7" s="42">
        <f t="shared" ref="C7:H7" si="0">C6/C5</f>
        <v>3.2615026208503206E-2</v>
      </c>
      <c r="D7" s="42">
        <f t="shared" si="0"/>
        <v>3.9021549213744906E-2</v>
      </c>
      <c r="E7" s="43">
        <f t="shared" si="0"/>
        <v>4.0336879432624116E-2</v>
      </c>
      <c r="F7" s="43">
        <f t="shared" si="0"/>
        <v>6.1170212765957445E-2</v>
      </c>
      <c r="G7" s="42">
        <f t="shared" si="0"/>
        <v>3.9758608448704297E-2</v>
      </c>
      <c r="H7" s="42">
        <f t="shared" si="0"/>
        <v>6.6027689030883921E-2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E556-6544-4115-8E41-0E2936AFD61F}">
  <dimension ref="B3:I9"/>
  <sheetViews>
    <sheetView workbookViewId="0">
      <selection activeCell="B33" sqref="B33"/>
    </sheetView>
  </sheetViews>
  <sheetFormatPr defaultColWidth="8.796875" defaultRowHeight="15.6" x14ac:dyDescent="0.3"/>
  <cols>
    <col min="2" max="2" width="16.19921875" customWidth="1"/>
  </cols>
  <sheetData>
    <row r="3" spans="2:9" ht="16.2" thickBot="1" x14ac:dyDescent="0.35">
      <c r="B3" s="10" t="s">
        <v>16</v>
      </c>
      <c r="C3" s="5"/>
      <c r="D3" s="5"/>
      <c r="E3" s="5"/>
      <c r="F3" s="5"/>
      <c r="G3" s="5"/>
      <c r="H3" s="5"/>
      <c r="I3" s="5"/>
    </row>
    <row r="4" spans="2:9" ht="16.2" thickTop="1" x14ac:dyDescent="0.3">
      <c r="B4" s="85" t="s">
        <v>17</v>
      </c>
      <c r="C4" s="85"/>
      <c r="D4" s="85"/>
      <c r="E4" s="85"/>
      <c r="F4" s="85"/>
      <c r="G4" s="85"/>
      <c r="H4" s="85"/>
      <c r="I4" s="85"/>
    </row>
    <row r="5" spans="2:9" x14ac:dyDescent="0.3">
      <c r="B5" s="89" t="s">
        <v>18</v>
      </c>
      <c r="C5" s="37">
        <v>2019</v>
      </c>
      <c r="D5" s="97">
        <v>2030</v>
      </c>
      <c r="E5" s="97"/>
      <c r="F5" s="97">
        <v>2040</v>
      </c>
      <c r="G5" s="97"/>
      <c r="H5" s="97">
        <v>2050</v>
      </c>
      <c r="I5" s="97"/>
    </row>
    <row r="6" spans="2:9" x14ac:dyDescent="0.3">
      <c r="B6" s="96"/>
      <c r="C6" s="9"/>
      <c r="D6" s="6" t="s">
        <v>12</v>
      </c>
      <c r="E6" s="6" t="s">
        <v>13</v>
      </c>
      <c r="F6" s="6" t="s">
        <v>12</v>
      </c>
      <c r="G6" s="6" t="s">
        <v>13</v>
      </c>
      <c r="H6" s="6" t="s">
        <v>12</v>
      </c>
      <c r="I6" s="6" t="s">
        <v>13</v>
      </c>
    </row>
    <row r="7" spans="2:9" ht="18" customHeight="1" x14ac:dyDescent="0.3">
      <c r="B7" s="4" t="s">
        <v>14</v>
      </c>
      <c r="C7" s="14">
        <v>7188</v>
      </c>
      <c r="D7" s="15">
        <v>9782</v>
      </c>
      <c r="E7" s="15">
        <v>9782</v>
      </c>
      <c r="F7" s="16">
        <v>11811</v>
      </c>
      <c r="G7" s="16">
        <v>11811</v>
      </c>
      <c r="H7" s="15">
        <v>13633</v>
      </c>
      <c r="I7" s="15">
        <v>13633</v>
      </c>
    </row>
    <row r="8" spans="2:9" ht="18" customHeight="1" x14ac:dyDescent="0.3">
      <c r="B8" s="28" t="s">
        <v>15</v>
      </c>
      <c r="C8" s="14">
        <v>396</v>
      </c>
      <c r="D8" s="15">
        <v>366</v>
      </c>
      <c r="E8" s="15">
        <v>496</v>
      </c>
      <c r="F8" s="16">
        <v>353</v>
      </c>
      <c r="G8" s="16">
        <v>628</v>
      </c>
      <c r="H8" s="15">
        <v>371</v>
      </c>
      <c r="I8" s="15">
        <v>715</v>
      </c>
    </row>
    <row r="9" spans="2:9" ht="30" customHeight="1" x14ac:dyDescent="0.3">
      <c r="B9" s="29" t="s">
        <v>19</v>
      </c>
      <c r="C9" s="30">
        <v>5.5E-2</v>
      </c>
      <c r="D9" s="31">
        <v>3.6999999999999998E-2</v>
      </c>
      <c r="E9" s="31">
        <v>5.0999999999999997E-2</v>
      </c>
      <c r="F9" s="32">
        <v>0.03</v>
      </c>
      <c r="G9" s="32">
        <v>5.2999999999999999E-2</v>
      </c>
      <c r="H9" s="31">
        <v>2.7E-2</v>
      </c>
      <c r="I9" s="31">
        <v>5.1999999999999998E-2</v>
      </c>
    </row>
  </sheetData>
  <mergeCells count="5">
    <mergeCell ref="B4:I4"/>
    <mergeCell ref="B5:B6"/>
    <mergeCell ref="D5:E5"/>
    <mergeCell ref="F5:G5"/>
    <mergeCell ref="H5:I5"/>
  </mergeCells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7780-2E65-CE48-836D-170A3849E1DA}">
  <dimension ref="A4:H18"/>
  <sheetViews>
    <sheetView zoomScaleNormal="100" workbookViewId="0">
      <selection activeCell="A5" sqref="A5:H5"/>
    </sheetView>
  </sheetViews>
  <sheetFormatPr defaultColWidth="11" defaultRowHeight="15.6" x14ac:dyDescent="0.3"/>
  <cols>
    <col min="1" max="1" width="19.19921875" customWidth="1"/>
    <col min="10" max="10" width="18.69921875" customWidth="1"/>
  </cols>
  <sheetData>
    <row r="4" spans="1:8" ht="16.2" thickBot="1" x14ac:dyDescent="0.35">
      <c r="A4" s="10" t="s">
        <v>31</v>
      </c>
      <c r="B4" s="5"/>
      <c r="C4" s="5"/>
      <c r="D4" s="5"/>
      <c r="E4" s="5"/>
      <c r="F4" s="5"/>
      <c r="G4" s="5"/>
      <c r="H4" s="5"/>
    </row>
    <row r="5" spans="1:8" ht="16.2" thickTop="1" x14ac:dyDescent="0.3">
      <c r="A5" s="85" t="s">
        <v>32</v>
      </c>
      <c r="B5" s="85"/>
      <c r="C5" s="85"/>
      <c r="D5" s="85"/>
      <c r="E5" s="85"/>
      <c r="F5" s="85"/>
      <c r="G5" s="85"/>
      <c r="H5" s="85"/>
    </row>
    <row r="6" spans="1:8" x14ac:dyDescent="0.3">
      <c r="A6" s="36" t="s">
        <v>20</v>
      </c>
      <c r="B6" s="35">
        <v>2019</v>
      </c>
      <c r="C6" s="97">
        <v>2030</v>
      </c>
      <c r="D6" s="97"/>
      <c r="E6" s="97">
        <v>2040</v>
      </c>
      <c r="F6" s="97"/>
      <c r="G6" s="97">
        <v>2050</v>
      </c>
      <c r="H6" s="97"/>
    </row>
    <row r="7" spans="1:8" x14ac:dyDescent="0.3">
      <c r="A7" s="35"/>
      <c r="B7" s="35"/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</row>
    <row r="8" spans="1:8" s="8" customFormat="1" ht="30" customHeight="1" x14ac:dyDescent="0.3">
      <c r="A8" s="25" t="s">
        <v>0</v>
      </c>
      <c r="B8" s="65">
        <f>SUM(B9:B18)</f>
        <v>2657.2730000000001</v>
      </c>
      <c r="C8" s="55">
        <f t="shared" ref="C8:H8" si="0">SUM(C9:C18)</f>
        <v>2872.1679000000004</v>
      </c>
      <c r="D8" s="55">
        <f t="shared" si="0"/>
        <v>3682.45525</v>
      </c>
      <c r="E8" s="56">
        <f t="shared" si="0"/>
        <v>2773.8902200000002</v>
      </c>
      <c r="F8" s="56">
        <f t="shared" si="0"/>
        <v>4932.8186100000003</v>
      </c>
      <c r="G8" s="57">
        <f t="shared" si="0"/>
        <v>2928.65742</v>
      </c>
      <c r="H8" s="57">
        <f t="shared" si="0"/>
        <v>5761.8683199999996</v>
      </c>
    </row>
    <row r="9" spans="1:8" ht="30" customHeight="1" x14ac:dyDescent="0.3">
      <c r="A9" s="4" t="s">
        <v>21</v>
      </c>
      <c r="B9" s="62">
        <v>904.21299999999997</v>
      </c>
      <c r="C9" s="58">
        <v>720.9855</v>
      </c>
      <c r="D9" s="58">
        <v>862.75784999999996</v>
      </c>
      <c r="E9" s="59">
        <v>508.59199999999998</v>
      </c>
      <c r="F9" s="59">
        <v>853.76800000000003</v>
      </c>
      <c r="G9" s="60">
        <v>325.17264</v>
      </c>
      <c r="H9" s="60">
        <v>877.30682000000002</v>
      </c>
    </row>
    <row r="10" spans="1:8" ht="30" customHeight="1" x14ac:dyDescent="0.3">
      <c r="A10" s="3" t="s">
        <v>33</v>
      </c>
      <c r="B10" s="64">
        <v>34.031999999999996</v>
      </c>
      <c r="C10" s="60">
        <v>46.010400000000004</v>
      </c>
      <c r="D10" s="60">
        <v>48.594399999999993</v>
      </c>
      <c r="E10" s="61">
        <v>62.129899999999999</v>
      </c>
      <c r="F10" s="61">
        <v>119.28628</v>
      </c>
      <c r="G10" s="60">
        <v>79.737580000000008</v>
      </c>
      <c r="H10" s="60">
        <v>169.62270000000001</v>
      </c>
    </row>
    <row r="11" spans="1:8" ht="30" customHeight="1" x14ac:dyDescent="0.3">
      <c r="A11" s="3" t="s">
        <v>34</v>
      </c>
      <c r="B11" s="63">
        <v>723.77099999999996</v>
      </c>
      <c r="C11" s="60">
        <v>600.53430000000003</v>
      </c>
      <c r="D11" s="60">
        <v>723.96389999999997</v>
      </c>
      <c r="E11" s="61">
        <v>407.93327999999997</v>
      </c>
      <c r="F11" s="61">
        <v>717.80813999999998</v>
      </c>
      <c r="G11" s="60">
        <v>348.19200000000001</v>
      </c>
      <c r="H11" s="60">
        <v>561.68528000000003</v>
      </c>
    </row>
    <row r="12" spans="1:8" ht="30" customHeight="1" x14ac:dyDescent="0.3">
      <c r="A12" s="4" t="s">
        <v>24</v>
      </c>
      <c r="B12" s="63">
        <v>358.19299999999998</v>
      </c>
      <c r="C12" s="60">
        <v>427.85610000000003</v>
      </c>
      <c r="D12" s="60">
        <v>503.88569999999999</v>
      </c>
      <c r="E12" s="61">
        <v>434.03787</v>
      </c>
      <c r="F12" s="61">
        <v>710.99964</v>
      </c>
      <c r="G12" s="60">
        <v>458.89610000000005</v>
      </c>
      <c r="H12" s="60">
        <v>764.22501999999997</v>
      </c>
    </row>
    <row r="13" spans="1:8" ht="30" customHeight="1" x14ac:dyDescent="0.3">
      <c r="A13" s="4" t="s">
        <v>25</v>
      </c>
      <c r="B13" s="63">
        <v>13.603</v>
      </c>
      <c r="C13" s="60">
        <v>13.95</v>
      </c>
      <c r="D13" s="60">
        <v>31.95</v>
      </c>
      <c r="E13" s="61">
        <v>26.553999999999998</v>
      </c>
      <c r="F13" s="61">
        <v>83.254599999999996</v>
      </c>
      <c r="G13" s="60">
        <v>51.584000000000003</v>
      </c>
      <c r="H13" s="60">
        <v>119.28800000000001</v>
      </c>
    </row>
    <row r="14" spans="1:8" ht="30" customHeight="1" x14ac:dyDescent="0.3">
      <c r="A14" s="4" t="s">
        <v>26</v>
      </c>
      <c r="B14" s="64">
        <v>2.0289999999999999</v>
      </c>
      <c r="C14" s="60">
        <v>59.128</v>
      </c>
      <c r="D14" s="60">
        <v>71.097999999999999</v>
      </c>
      <c r="E14" s="61">
        <v>84.730800000000002</v>
      </c>
      <c r="F14" s="61">
        <v>146.03880000000001</v>
      </c>
      <c r="G14" s="60">
        <v>111.0668</v>
      </c>
      <c r="H14" s="60">
        <v>190.05480000000003</v>
      </c>
    </row>
    <row r="15" spans="1:8" ht="30" customHeight="1" x14ac:dyDescent="0.3">
      <c r="A15" s="4" t="s">
        <v>27</v>
      </c>
      <c r="B15" s="64">
        <v>55.671999999999997</v>
      </c>
      <c r="C15" s="60">
        <v>145.0361</v>
      </c>
      <c r="D15" s="60">
        <v>208.76540000000003</v>
      </c>
      <c r="E15" s="61">
        <v>251.84241</v>
      </c>
      <c r="F15" s="61">
        <v>374.69979000000001</v>
      </c>
      <c r="G15" s="60">
        <v>371.91257999999999</v>
      </c>
      <c r="H15" s="60">
        <v>605.87825999999995</v>
      </c>
    </row>
    <row r="16" spans="1:8" ht="30" customHeight="1" x14ac:dyDescent="0.3">
      <c r="A16" s="4" t="s">
        <v>28</v>
      </c>
      <c r="B16" s="63">
        <v>565.76</v>
      </c>
      <c r="C16" s="60">
        <v>858.66750000000002</v>
      </c>
      <c r="D16" s="60">
        <v>1231.44</v>
      </c>
      <c r="E16" s="61">
        <v>990.2499600000001</v>
      </c>
      <c r="F16" s="61">
        <v>1903.5033600000002</v>
      </c>
      <c r="G16" s="60">
        <v>1157.91572</v>
      </c>
      <c r="H16" s="60">
        <v>2393.2074400000001</v>
      </c>
    </row>
    <row r="17" spans="1:8" ht="30" customHeight="1" x14ac:dyDescent="0.3">
      <c r="A17" s="4" t="s">
        <v>29</v>
      </c>
      <c r="B17" s="63">
        <v>0</v>
      </c>
      <c r="C17" s="60">
        <v>0</v>
      </c>
      <c r="D17" s="60">
        <v>0</v>
      </c>
      <c r="E17" s="61">
        <v>7.82</v>
      </c>
      <c r="F17" s="61">
        <v>23.46</v>
      </c>
      <c r="G17" s="60">
        <v>24.18</v>
      </c>
      <c r="H17" s="60">
        <v>64.48</v>
      </c>
    </row>
    <row r="18" spans="1:8" ht="30" customHeight="1" x14ac:dyDescent="0.3">
      <c r="A18" s="4" t="s">
        <v>30</v>
      </c>
      <c r="B18" s="63">
        <v>0</v>
      </c>
      <c r="C18" s="60">
        <v>0</v>
      </c>
      <c r="D18" s="60">
        <v>0</v>
      </c>
      <c r="E18" s="61">
        <v>0</v>
      </c>
      <c r="F18" s="61">
        <v>0</v>
      </c>
      <c r="G18" s="60">
        <v>0</v>
      </c>
      <c r="H18" s="60">
        <v>16.12</v>
      </c>
    </row>
  </sheetData>
  <mergeCells count="4">
    <mergeCell ref="A5:H5"/>
    <mergeCell ref="C6:D6"/>
    <mergeCell ref="E6:F6"/>
    <mergeCell ref="G6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9154-399E-7546-A5A8-CDE5DF36DC8E}">
  <dimension ref="A1:F15"/>
  <sheetViews>
    <sheetView topLeftCell="B1" zoomScale="150" zoomScaleNormal="150" workbookViewId="0">
      <selection activeCell="C13" sqref="C13"/>
    </sheetView>
  </sheetViews>
  <sheetFormatPr defaultColWidth="11" defaultRowHeight="15.6" x14ac:dyDescent="0.3"/>
  <cols>
    <col min="1" max="1" width="22.69921875" customWidth="1"/>
    <col min="2" max="2" width="12.69921875" customWidth="1"/>
    <col min="3" max="3" width="11.69921875" customWidth="1"/>
    <col min="4" max="4" width="12.796875" customWidth="1"/>
  </cols>
  <sheetData>
    <row r="1" spans="1:6" ht="16.2" thickBot="1" x14ac:dyDescent="0.35">
      <c r="A1" s="20" t="s">
        <v>35</v>
      </c>
      <c r="B1" s="21"/>
      <c r="C1" s="21"/>
      <c r="D1" s="21"/>
      <c r="E1" s="7"/>
      <c r="F1" s="7"/>
    </row>
    <row r="2" spans="1:6" s="1" customFormat="1" ht="16.95" customHeight="1" x14ac:dyDescent="0.3">
      <c r="A2" s="99" t="s">
        <v>36</v>
      </c>
      <c r="B2" s="100"/>
      <c r="C2" s="100"/>
      <c r="D2" s="100"/>
      <c r="E2" s="7"/>
      <c r="F2" s="7"/>
    </row>
    <row r="3" spans="1:6" ht="19.2" customHeight="1" x14ac:dyDescent="0.3">
      <c r="A3" s="19" t="s">
        <v>20</v>
      </c>
      <c r="B3" s="98" t="s">
        <v>43</v>
      </c>
      <c r="C3" s="98" t="s">
        <v>37</v>
      </c>
      <c r="D3" s="98" t="s">
        <v>45</v>
      </c>
      <c r="E3" s="98" t="s">
        <v>44</v>
      </c>
      <c r="F3" s="2"/>
    </row>
    <row r="4" spans="1:6" ht="24" customHeight="1" x14ac:dyDescent="0.3">
      <c r="A4" s="19"/>
      <c r="B4" s="98"/>
      <c r="C4" s="98"/>
      <c r="D4" s="98"/>
      <c r="E4" s="98"/>
      <c r="F4" s="2"/>
    </row>
    <row r="5" spans="1:6" s="27" customFormat="1" ht="18" customHeight="1" x14ac:dyDescent="0.3">
      <c r="A5" s="25" t="s">
        <v>0</v>
      </c>
      <c r="B5" s="33">
        <v>7631</v>
      </c>
      <c r="C5" s="33">
        <v>9735</v>
      </c>
      <c r="D5" s="34">
        <v>0.76</v>
      </c>
      <c r="E5" s="34">
        <v>1.28</v>
      </c>
      <c r="F5" s="26"/>
    </row>
    <row r="6" spans="1:6" ht="18" customHeight="1" x14ac:dyDescent="0.3">
      <c r="A6" s="18" t="s">
        <v>21</v>
      </c>
      <c r="B6" s="22">
        <v>364</v>
      </c>
      <c r="C6" s="22">
        <v>425</v>
      </c>
      <c r="D6" s="23">
        <v>0.48</v>
      </c>
      <c r="E6" s="23">
        <v>1.17</v>
      </c>
      <c r="F6" s="2"/>
    </row>
    <row r="7" spans="1:6" ht="22.8" x14ac:dyDescent="0.3">
      <c r="A7" s="18" t="s">
        <v>22</v>
      </c>
      <c r="B7" s="22">
        <v>642</v>
      </c>
      <c r="C7" s="22">
        <v>762</v>
      </c>
      <c r="D7" s="23">
        <v>0.54</v>
      </c>
      <c r="E7" s="23">
        <v>1.19</v>
      </c>
      <c r="F7" s="2"/>
    </row>
    <row r="8" spans="1:6" ht="22.8" x14ac:dyDescent="0.3">
      <c r="A8" s="18" t="s">
        <v>23</v>
      </c>
      <c r="B8" s="22">
        <v>453</v>
      </c>
      <c r="C8" s="22">
        <v>449</v>
      </c>
      <c r="D8" s="23">
        <v>-0.03</v>
      </c>
      <c r="E8" s="23">
        <v>0.99</v>
      </c>
      <c r="F8" s="2"/>
    </row>
    <row r="9" spans="1:6" ht="18" customHeight="1" x14ac:dyDescent="0.3">
      <c r="A9" s="18" t="s">
        <v>24</v>
      </c>
      <c r="B9" s="22">
        <v>294</v>
      </c>
      <c r="C9" s="22">
        <v>262</v>
      </c>
      <c r="D9" s="23">
        <v>-0.36</v>
      </c>
      <c r="E9" s="23">
        <v>0.89</v>
      </c>
      <c r="F9" s="2"/>
    </row>
    <row r="10" spans="1:6" ht="18" customHeight="1" x14ac:dyDescent="0.3">
      <c r="A10" s="18" t="s">
        <v>25</v>
      </c>
      <c r="B10" s="24">
        <v>1276</v>
      </c>
      <c r="C10" s="24">
        <v>2489</v>
      </c>
      <c r="D10" s="23">
        <v>2.11</v>
      </c>
      <c r="E10" s="23">
        <v>1.95</v>
      </c>
      <c r="F10" s="2"/>
    </row>
    <row r="11" spans="1:6" ht="18" customHeight="1" x14ac:dyDescent="0.3">
      <c r="A11" s="18" t="s">
        <v>26</v>
      </c>
      <c r="B11" s="22">
        <v>271</v>
      </c>
      <c r="C11" s="22">
        <v>383</v>
      </c>
      <c r="D11" s="23">
        <v>1.08</v>
      </c>
      <c r="E11" s="23">
        <v>1.41</v>
      </c>
      <c r="F11" s="2"/>
    </row>
    <row r="12" spans="1:6" ht="18" customHeight="1" x14ac:dyDescent="0.3">
      <c r="A12" s="18" t="s">
        <v>27</v>
      </c>
      <c r="B12" s="24">
        <v>1896</v>
      </c>
      <c r="C12" s="24">
        <v>2396</v>
      </c>
      <c r="D12" s="23">
        <v>0.73</v>
      </c>
      <c r="E12" s="23">
        <v>1.26</v>
      </c>
      <c r="F12" s="2"/>
    </row>
    <row r="13" spans="1:6" ht="18" customHeight="1" x14ac:dyDescent="0.3">
      <c r="A13" s="18" t="s">
        <v>28</v>
      </c>
      <c r="B13" s="24">
        <v>1739</v>
      </c>
      <c r="C13" s="24">
        <v>1718</v>
      </c>
      <c r="D13" s="23">
        <v>-0.04</v>
      </c>
      <c r="E13" s="23">
        <v>0.99</v>
      </c>
      <c r="F13" s="2"/>
    </row>
    <row r="14" spans="1:6" ht="18" customHeight="1" x14ac:dyDescent="0.3">
      <c r="A14" s="18" t="s">
        <v>29</v>
      </c>
      <c r="B14" s="22">
        <v>655</v>
      </c>
      <c r="C14" s="22">
        <v>794</v>
      </c>
      <c r="D14" s="23">
        <v>0.6</v>
      </c>
      <c r="E14" s="23">
        <v>1.21</v>
      </c>
      <c r="F14" s="2"/>
    </row>
    <row r="15" spans="1:6" ht="18" customHeight="1" x14ac:dyDescent="0.3">
      <c r="A15" s="18" t="s">
        <v>30</v>
      </c>
      <c r="B15" s="22">
        <v>42</v>
      </c>
      <c r="C15" s="22">
        <v>57</v>
      </c>
      <c r="D15" s="23">
        <v>1.01</v>
      </c>
      <c r="E15" s="23">
        <v>1.38</v>
      </c>
      <c r="F15" s="2"/>
    </row>
  </sheetData>
  <mergeCells count="5">
    <mergeCell ref="E3:E4"/>
    <mergeCell ref="A2:D2"/>
    <mergeCell ref="B3:B4"/>
    <mergeCell ref="C3:C4"/>
    <mergeCell ref="D3:D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TABLE 2 F consump energy electr</vt:lpstr>
      <vt:lpstr>TFC Template</vt:lpstr>
      <vt:lpstr>TABLE 3 WORLD CAP </vt:lpstr>
      <vt:lpstr>CAP Template</vt:lpstr>
      <vt:lpstr>GEN Template</vt:lpstr>
      <vt:lpstr>TABLE 24</vt:lpstr>
      <vt:lpstr>TABLE 4 Total+nuc elec product</vt:lpstr>
      <vt:lpstr>TABLE 6 World nuc production</vt:lpstr>
      <vt:lpstr>TABLE 37 Population growth</vt:lpstr>
      <vt:lpstr>'CAP Template'!Print_Area</vt:lpstr>
      <vt:lpstr>'GEN Template'!Print_Area</vt:lpstr>
      <vt:lpstr>'TFC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2021-09-07T14:52:07Z</dcterms:created>
  <dcterms:modified xsi:type="dcterms:W3CDTF">2021-09-07T14:52:09Z</dcterms:modified>
  <cp:category/>
  <cp:contentStatus/>
</cp:coreProperties>
</file>